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H3" i="1" s="1"/>
  <c r="L8" i="1" l="1"/>
  <c r="M8" i="1" s="1"/>
  <c r="L11" i="1"/>
  <c r="M11" i="1" s="1"/>
  <c r="L12" i="1"/>
  <c r="M12" i="1" s="1"/>
  <c r="F7" i="1" l="1"/>
  <c r="L7" i="1" s="1"/>
  <c r="M7" i="1" s="1"/>
  <c r="F10" i="1" l="1"/>
  <c r="F5" i="1"/>
  <c r="F6" i="1"/>
  <c r="F4" i="1"/>
  <c r="L10" i="1" l="1"/>
  <c r="M10" i="1" s="1"/>
  <c r="L6" i="1"/>
  <c r="M6" i="1" s="1"/>
  <c r="L5" i="1"/>
  <c r="M5" i="1" s="1"/>
  <c r="L4" i="1"/>
  <c r="M4" i="1" s="1"/>
  <c r="F13" i="1" l="1"/>
  <c r="L13" i="1" s="1"/>
  <c r="M13" i="1" s="1"/>
</calcChain>
</file>

<file path=xl/sharedStrings.xml><?xml version="1.0" encoding="utf-8"?>
<sst xmlns="http://schemas.openxmlformats.org/spreadsheetml/2006/main" count="33" uniqueCount="31">
  <si>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</si>
  <si>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</si>
  <si>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</si>
  <si>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</si>
  <si>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</si>
  <si>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</si>
  <si>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</si>
  <si>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</si>
  <si>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</si>
  <si>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</si>
  <si>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</si>
  <si>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</si>
  <si>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</si>
  <si>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</si>
  <si>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</si>
  <si>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</si>
  <si>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</si>
  <si>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Уборка мест общего пользования (5 эт.)</t>
  </si>
  <si>
    <t>Работы,необходимые для надлежащего содержания инженерных систем дома</t>
  </si>
  <si>
    <t>1м2жил.пом.</t>
  </si>
  <si>
    <t>1 м2 пл.терр.</t>
  </si>
  <si>
    <t>Содержание кровли</t>
  </si>
  <si>
    <t>Работы,необходимые для надлежащего содержания  конструкций дома</t>
  </si>
  <si>
    <t>Содержание мусоропровода и конт.пл.</t>
  </si>
  <si>
    <t xml:space="preserve"> </t>
  </si>
  <si>
    <t>Управление + РКЦ</t>
  </si>
  <si>
    <t>Содержание жилого помещения:</t>
  </si>
  <si>
    <t>Уважаемые собственники МКД ул. Полевая д.3!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</si>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</sst>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Q2" sqref="Q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hidden="1" customWidth="1"/>
    <col min="10" max="13" width="9.140625" hidden="1" customWidth="1"/>
  </cols>
  <sheetData>
    <row r="1" spans="1:13" s="1" customFormat="1" ht="159.94999999999999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7</v>
      </c>
      <c r="E2" s="4" t="s">
        <v>8</v>
      </c>
      <c r="F2" s="4" t="s">
        <v>9</v>
      </c>
      <c r="G2" s="4" t="s">
        <v>10</v>
      </c>
      <c r="H2" s="30" t="s">
        <v>3</v>
      </c>
    </row>
    <row r="3" spans="1:13" s="8" customFormat="1" ht="18" thickBot="1" x14ac:dyDescent="0.3">
      <c r="A3" s="40" t="s">
        <v>26</v>
      </c>
      <c r="B3" s="41"/>
      <c r="C3" s="41"/>
      <c r="D3" s="42"/>
      <c r="E3" s="4"/>
      <c r="F3" s="4"/>
      <c r="G3" s="29"/>
      <c r="H3" s="31">
        <f>SUM(H4:H13)</f>
        <v>29.567911655874191</v>
      </c>
    </row>
    <row r="4" spans="1:13" ht="21" customHeight="1" x14ac:dyDescent="0.25">
      <c r="A4" s="5">
        <v>1</v>
      </c>
      <c r="B4" s="6" t="s">
        <v>4</v>
      </c>
      <c r="C4" s="12" t="s">
        <v>20</v>
      </c>
      <c r="D4" s="7">
        <v>4</v>
      </c>
      <c r="E4" s="7">
        <v>1640</v>
      </c>
      <c r="F4" s="16">
        <f>D4*E4</f>
        <v>6560</v>
      </c>
      <c r="G4" s="16">
        <v>12736</v>
      </c>
      <c r="H4" s="28">
        <v>3.8290471785383904</v>
      </c>
      <c r="J4">
        <v>140135.76</v>
      </c>
      <c r="K4">
        <v>83020.799999999988</v>
      </c>
      <c r="L4">
        <f>F4*6</f>
        <v>39360</v>
      </c>
      <c r="M4">
        <f>K4+L4</f>
        <v>122380.79999999999</v>
      </c>
    </row>
    <row r="5" spans="1:13" ht="24" customHeight="1" x14ac:dyDescent="0.25">
      <c r="A5" s="5">
        <v>2</v>
      </c>
      <c r="B5" s="6" t="s">
        <v>17</v>
      </c>
      <c r="C5" s="12" t="s">
        <v>5</v>
      </c>
      <c r="D5" s="7">
        <v>26.95</v>
      </c>
      <c r="E5" s="7">
        <v>537.1</v>
      </c>
      <c r="F5" s="16">
        <f t="shared" ref="F5:F6" si="0">D5*E5</f>
        <v>14474.844999999999</v>
      </c>
      <c r="G5" s="16">
        <v>17192</v>
      </c>
      <c r="H5" s="15">
        <v>5.1687326549491219</v>
      </c>
      <c r="J5">
        <v>185815.11599999998</v>
      </c>
      <c r="K5">
        <v>86849.069999999992</v>
      </c>
      <c r="L5">
        <f t="shared" ref="L5:L13" si="1">F5*6</f>
        <v>86849.069999999992</v>
      </c>
      <c r="M5">
        <f t="shared" ref="M5:M13" si="2">K5+L5</f>
        <v>173698.13999999998</v>
      </c>
    </row>
    <row r="6" spans="1:13" ht="22.5" customHeight="1" x14ac:dyDescent="0.25">
      <c r="A6" s="5">
        <v>3</v>
      </c>
      <c r="B6" s="6" t="s">
        <v>23</v>
      </c>
      <c r="C6" s="12" t="s">
        <v>19</v>
      </c>
      <c r="D6" s="7">
        <v>1.8</v>
      </c>
      <c r="E6" s="7">
        <v>3459.2</v>
      </c>
      <c r="F6" s="16">
        <f t="shared" si="0"/>
        <v>6226.5599999999995</v>
      </c>
      <c r="G6" s="16">
        <v>15115</v>
      </c>
      <c r="H6" s="15">
        <v>4.5442876965772436</v>
      </c>
      <c r="J6">
        <v>119038.80000000002</v>
      </c>
      <c r="K6">
        <v>72090.66</v>
      </c>
      <c r="L6">
        <f t="shared" si="1"/>
        <v>37359.360000000001</v>
      </c>
      <c r="M6">
        <f t="shared" si="2"/>
        <v>109450.02</v>
      </c>
    </row>
    <row r="7" spans="1:13" ht="32.1" customHeight="1" x14ac:dyDescent="0.25">
      <c r="A7" s="17">
        <v>4</v>
      </c>
      <c r="B7" s="27" t="s">
        <v>18</v>
      </c>
      <c r="C7" s="12" t="s">
        <v>12</v>
      </c>
      <c r="D7" s="7">
        <v>127.67</v>
      </c>
      <c r="E7" s="24">
        <v>3727.75</v>
      </c>
      <c r="F7" s="19" t="e">
        <f>D7*E7+#REF!*#REF!</f>
        <v>#REF!</v>
      </c>
      <c r="G7" s="19">
        <v>19780</v>
      </c>
      <c r="H7" s="21">
        <v>5.9468085106382986</v>
      </c>
      <c r="J7">
        <v>182894.66999999998</v>
      </c>
      <c r="K7">
        <v>91672.244999999995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5">
        <v>5</v>
      </c>
      <c r="B8" s="6" t="s">
        <v>22</v>
      </c>
      <c r="C8" s="12" t="s">
        <v>12</v>
      </c>
      <c r="D8" s="7">
        <v>2.61</v>
      </c>
      <c r="E8" s="24">
        <v>3727.75</v>
      </c>
      <c r="F8" s="19">
        <v>15685</v>
      </c>
      <c r="G8" s="25">
        <v>10242</v>
      </c>
      <c r="H8" s="26">
        <v>3.0792321924144312</v>
      </c>
      <c r="J8">
        <v>84288</v>
      </c>
      <c r="K8">
        <v>94110</v>
      </c>
      <c r="L8">
        <f t="shared" si="1"/>
        <v>94110</v>
      </c>
      <c r="M8">
        <f t="shared" si="2"/>
        <v>188220</v>
      </c>
    </row>
    <row r="9" spans="1:13" ht="20.25" customHeight="1" x14ac:dyDescent="0.25">
      <c r="A9" s="18">
        <v>6</v>
      </c>
      <c r="B9" s="23" t="s">
        <v>21</v>
      </c>
      <c r="C9" s="12" t="s">
        <v>11</v>
      </c>
      <c r="D9" s="7"/>
      <c r="E9" s="7">
        <v>920</v>
      </c>
      <c r="F9" s="20"/>
      <c r="G9" s="20">
        <v>2241</v>
      </c>
      <c r="H9" s="22">
        <v>0.67375115633672522</v>
      </c>
    </row>
    <row r="10" spans="1:13" ht="23.25" customHeight="1" x14ac:dyDescent="0.25">
      <c r="A10" s="5">
        <v>7</v>
      </c>
      <c r="B10" s="6" t="s">
        <v>15</v>
      </c>
      <c r="C10" s="12" t="s">
        <v>6</v>
      </c>
      <c r="D10" s="7">
        <v>1.1200000000000001</v>
      </c>
      <c r="E10" s="7">
        <v>3459.2</v>
      </c>
      <c r="F10" s="16">
        <f>D10*E10</f>
        <v>3874.3040000000001</v>
      </c>
      <c r="G10" s="16">
        <v>4151</v>
      </c>
      <c r="H10" s="15">
        <v>1.2479879740980575</v>
      </c>
      <c r="J10">
        <v>44101.547999999995</v>
      </c>
      <c r="K10">
        <v>22208.063999999998</v>
      </c>
      <c r="L10">
        <f t="shared" si="1"/>
        <v>23245.824000000001</v>
      </c>
      <c r="M10">
        <f t="shared" si="2"/>
        <v>45453.887999999999</v>
      </c>
    </row>
    <row r="11" spans="1:13" ht="18.75" customHeight="1" x14ac:dyDescent="0.25">
      <c r="A11" s="36">
        <v>8</v>
      </c>
      <c r="B11" s="35" t="s">
        <v>16</v>
      </c>
      <c r="C11" s="12" t="s">
        <v>13</v>
      </c>
      <c r="D11" s="12">
        <v>0</v>
      </c>
      <c r="E11" s="7">
        <v>0</v>
      </c>
      <c r="F11" s="38">
        <v>193</v>
      </c>
      <c r="G11" s="38">
        <v>223</v>
      </c>
      <c r="H11" s="39">
        <f>G11/E10</f>
        <v>6.4465772432932472E-2</v>
      </c>
      <c r="J11">
        <v>2136</v>
      </c>
      <c r="K11">
        <v>1158</v>
      </c>
      <c r="L11">
        <f t="shared" si="1"/>
        <v>1158</v>
      </c>
      <c r="M11">
        <f t="shared" si="2"/>
        <v>2316</v>
      </c>
    </row>
    <row r="12" spans="1:13" ht="18.75" customHeight="1" x14ac:dyDescent="0.25">
      <c r="A12" s="36"/>
      <c r="B12" s="35"/>
      <c r="C12" s="12" t="s">
        <v>14</v>
      </c>
      <c r="D12" s="12">
        <v>0.25</v>
      </c>
      <c r="E12" s="7">
        <v>773.5</v>
      </c>
      <c r="F12" s="38"/>
      <c r="G12" s="38"/>
      <c r="H12" s="39"/>
      <c r="J12">
        <v>0</v>
      </c>
      <c r="K12">
        <v>0</v>
      </c>
      <c r="L12">
        <f t="shared" si="1"/>
        <v>0</v>
      </c>
      <c r="M12">
        <f t="shared" si="2"/>
        <v>0</v>
      </c>
    </row>
    <row r="13" spans="1:13" ht="20.25" customHeight="1" x14ac:dyDescent="0.25">
      <c r="A13" s="5">
        <v>9</v>
      </c>
      <c r="B13" s="6" t="s">
        <v>25</v>
      </c>
      <c r="C13" s="14" t="s">
        <v>24</v>
      </c>
      <c r="D13" s="7"/>
      <c r="E13" s="7" t="s">
        <v>24</v>
      </c>
      <c r="F13" s="16" t="e">
        <f>#REF!*0.14</f>
        <v>#REF!</v>
      </c>
      <c r="G13" s="16">
        <v>16676</v>
      </c>
      <c r="H13" s="15">
        <v>5.0135985198889923</v>
      </c>
      <c r="J13">
        <v>175068</v>
      </c>
      <c r="K13">
        <v>88159.680000000008</v>
      </c>
      <c r="L13" t="e">
        <f t="shared" si="1"/>
        <v>#REF!</v>
      </c>
      <c r="M13" t="e">
        <f t="shared" si="2"/>
        <v>#REF!</v>
      </c>
    </row>
    <row r="14" spans="1:13" ht="15.75" x14ac:dyDescent="0.25">
      <c r="A14" s="10"/>
      <c r="B14" s="11"/>
      <c r="C14" s="13"/>
      <c r="D14" s="11"/>
      <c r="E14" s="11"/>
      <c r="F14" s="11"/>
      <c r="G14" s="11"/>
      <c r="H14" s="11"/>
    </row>
    <row r="15" spans="1:13" ht="49.5" customHeight="1" x14ac:dyDescent="0.25">
      <c r="A15" s="33" t="s">
        <v>28</v>
      </c>
      <c r="B15" s="33"/>
      <c r="C15" s="33"/>
      <c r="D15" s="33"/>
      <c r="E15" s="33"/>
      <c r="F15" s="33"/>
      <c r="G15" s="33"/>
      <c r="H15" s="33"/>
    </row>
    <row r="17" spans="1:8" ht="48" customHeight="1" x14ac:dyDescent="0.25">
      <c r="A17" s="33" t="s">
        <v>29</v>
      </c>
      <c r="B17" s="33"/>
      <c r="C17" s="33"/>
      <c r="D17" s="33"/>
      <c r="E17" s="33"/>
      <c r="F17" s="33"/>
      <c r="G17" s="33"/>
      <c r="H17" s="33"/>
    </row>
    <row r="18" spans="1:8" x14ac:dyDescent="0.25">
      <c r="C18"/>
      <c r="D18" s="32"/>
      <c r="E18" s="32"/>
      <c r="F18" s="32"/>
    </row>
    <row r="19" spans="1:8" ht="15.75" x14ac:dyDescent="0.25">
      <c r="B19" s="34" t="s">
        <v>30</v>
      </c>
      <c r="C19" s="34"/>
      <c r="D19" s="34"/>
      <c r="E19" s="34"/>
      <c r="F19" s="34"/>
    </row>
  </sheetData>
  <mergeCells count="10">
    <mergeCell ref="A1:H1"/>
    <mergeCell ref="F11:F12"/>
    <mergeCell ref="G11:G12"/>
    <mergeCell ref="H11:H12"/>
    <mergeCell ref="A3:D3"/>
    <mergeCell ref="A15:H15"/>
    <mergeCell ref="A17:H17"/>
    <mergeCell ref="B19:F19"/>
    <mergeCell ref="B11:B12"/>
    <mergeCell ref="A11:A12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2019-07-19T12:19:22Z</dcterms:modified>
</cp:coreProperties>
</file>